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5060" windowHeight="9525" activeTab="0"/>
  </bookViews>
  <sheets>
    <sheet name="FT-2010" sheetId="1" r:id="rId1"/>
  </sheets>
  <definedNames>
    <definedName name="_xlnm.Print_Area" localSheetId="0">'FT-2010'!$A$1:$R$36</definedName>
  </definedNames>
  <calcPr fullCalcOnLoad="1"/>
</workbook>
</file>

<file path=xl/sharedStrings.xml><?xml version="1.0" encoding="utf-8"?>
<sst xmlns="http://schemas.openxmlformats.org/spreadsheetml/2006/main" count="115" uniqueCount="77">
  <si>
    <t>Austin, Texas</t>
  </si>
  <si>
    <t>DAY</t>
  </si>
  <si>
    <t>FRI</t>
  </si>
  <si>
    <t>SAT</t>
  </si>
  <si>
    <t>SUN</t>
  </si>
  <si>
    <t>EVENT</t>
  </si>
  <si>
    <t>Men's Singles Cricket</t>
  </si>
  <si>
    <t>Ladies Dbls 501</t>
  </si>
  <si>
    <t>Men's Dbls 501</t>
  </si>
  <si>
    <t>Men's Dbls Cricket</t>
  </si>
  <si>
    <t>Ladies Dbls Cricket</t>
  </si>
  <si>
    <t>ENTRY FEE</t>
  </si>
  <si>
    <t>1st</t>
  </si>
  <si>
    <t>2nd</t>
  </si>
  <si>
    <t>Top 16</t>
  </si>
  <si>
    <t>Top 8</t>
  </si>
  <si>
    <t>Top 4</t>
  </si>
  <si>
    <t>Total</t>
  </si>
  <si>
    <t>8:30 p.m.</t>
  </si>
  <si>
    <t>10:00 a.m.</t>
  </si>
  <si>
    <t>1:00 p.m.</t>
  </si>
  <si>
    <t>per person</t>
  </si>
  <si>
    <t>per team</t>
  </si>
  <si>
    <t>$20.00 *</t>
  </si>
  <si>
    <t>Men's Singles 501</t>
  </si>
  <si>
    <t>Entry Fees Payable in CASH ONLY!</t>
  </si>
  <si>
    <t>* - Includes $2.00 ADO Surcharge</t>
  </si>
  <si>
    <t>12:00 p.m.</t>
  </si>
  <si>
    <t>2:00 p.m.</t>
  </si>
  <si>
    <t>12:30 p.m.</t>
  </si>
  <si>
    <t>FORMAT</t>
  </si>
  <si>
    <t>512-444-DART</t>
  </si>
  <si>
    <t>Registration closes 15 minutes prior to event, unless otherwise announced.</t>
  </si>
  <si>
    <t xml:space="preserve">Warning: Darts are an adult sport. It is dangerous for children to play without adult supervision. </t>
  </si>
  <si>
    <t>Ladies Singles 501</t>
  </si>
  <si>
    <t>Ladies' Singles Cricket</t>
  </si>
  <si>
    <t>SI/DO</t>
  </si>
  <si>
    <t>Blind Draw Dbls Cricket</t>
  </si>
  <si>
    <t>Blind Draw Dbls 501</t>
  </si>
  <si>
    <t>Contact info: www.austindarts.org</t>
  </si>
  <si>
    <t>EVENT STARTS</t>
  </si>
  <si>
    <t xml:space="preserve">5:30 p.m. </t>
  </si>
  <si>
    <t>3:30 p.m.</t>
  </si>
  <si>
    <t>20.00*</t>
  </si>
  <si>
    <t xml:space="preserve">6:30 p.m. </t>
  </si>
  <si>
    <t>8:30 p.m</t>
  </si>
  <si>
    <t>2:00p.m.</t>
  </si>
  <si>
    <t>Tournament Coordinator/ADO Rep: Elaine Bohls - "LanieB23@hotmail.com" or "ebohls@austinisd.org"</t>
  </si>
  <si>
    <t>Freedom Tournament</t>
  </si>
  <si>
    <t xml:space="preserve">  DI/DO </t>
  </si>
  <si>
    <t>$20.00 &amp;</t>
  </si>
  <si>
    <t>Mixed Doubles 501</t>
  </si>
  <si>
    <t>3:00p.m.</t>
  </si>
  <si>
    <r>
      <t>AMATEUR STATUS:</t>
    </r>
    <r>
      <rPr>
        <sz val="18"/>
        <rFont val="Arial"/>
        <family val="2"/>
      </rPr>
      <t xml:space="preserve"> The host Association and/or the ADO assumes no responsibility for any adverse effects of Darts awards on the amateur status of any youth participant. Please check local regulations restrictions.</t>
    </r>
  </si>
  <si>
    <t>Tournament Director: Jim Walderon - mad_chalker@yahoo.com</t>
  </si>
  <si>
    <t xml:space="preserve">6121 North IH-35 </t>
  </si>
  <si>
    <t>Crowne Plaza Austin</t>
  </si>
  <si>
    <t>$99.00 Room Rate</t>
  </si>
  <si>
    <t>(512) 323-5466 Hotel Direct</t>
  </si>
  <si>
    <t>(800) 227-6963 Toll free Reservations</t>
  </si>
  <si>
    <t>12th Annual</t>
  </si>
  <si>
    <t>Cut-Off - 07/01/10</t>
  </si>
  <si>
    <t>16, 17 and 18 July 2010</t>
  </si>
  <si>
    <t xml:space="preserve">Mixed Dbls Cricket </t>
  </si>
  <si>
    <t xml:space="preserve">Mixed Triples 601 </t>
  </si>
  <si>
    <t>Submitted 12 October 2009</t>
  </si>
  <si>
    <t>## - All singles finals will be best of 5, time permitting</t>
  </si>
  <si>
    <r>
      <t xml:space="preserve">Southbound IH 35 - </t>
    </r>
    <r>
      <rPr>
        <sz val="18"/>
        <rFont val="Arial"/>
        <family val="2"/>
      </rPr>
      <t>As you go under US 183, get in right lane and take exit 238A - RM 2222.  As you come off of the highway and get onto the access road, stay in the left lane and take the u-turn under IH 35.  The hotel is in front of you as come around to go northbound on the access road.</t>
    </r>
  </si>
  <si>
    <r>
      <t xml:space="preserve">Northbound IH 35 - </t>
    </r>
    <r>
      <rPr>
        <sz val="18"/>
        <rFont val="Arial"/>
        <family val="2"/>
      </rPr>
      <t>Take exit 238A - RM 2222. Stay on the access road and get into the far right lane. Hotel is just after crossing over US.290.</t>
    </r>
  </si>
  <si>
    <r>
      <t xml:space="preserve">Southbound US 183 - </t>
    </r>
    <r>
      <rPr>
        <sz val="18"/>
        <rFont val="Arial"/>
        <family val="2"/>
      </rPr>
      <t>Take the IH 35 S exit. Stay in the far right lane - this becomes exit 238B-A.  Take the 238A exit and get on the southbound access road.  Stay in the far left lane and take the u-turn under IH 35.  The hotel will be in front of you as you turn to get on the northbound access road.</t>
    </r>
  </si>
  <si>
    <r>
      <t xml:space="preserve">Westbound US 290 - </t>
    </r>
    <r>
      <rPr>
        <sz val="18"/>
        <rFont val="Arial"/>
        <family val="2"/>
      </rPr>
      <t>Cross U.S. 183. You can take the Cameron Road exit, or (if you are feeling lucky) the IH 35 Northbound exit.  If you take the Berkman-Cameron Road exit, just stay on the middle lane of the access road, until you cross Cameron Road.  The hotel is the next driveway after the China Star Buffett.  If you take the IH 35 Northbound exit, be very careful, you have less than 150 ft to cross four lanes of traffic to get to the hotel.</t>
    </r>
  </si>
  <si>
    <t>$10,650+</t>
  </si>
  <si>
    <t>NO OUTSIDE ALCOHOLIC BEVERAGES OR FOOD MAY BE BROUGHT INTO THE DART HALL!</t>
  </si>
  <si>
    <t xml:space="preserve">Men's 301            </t>
  </si>
  <si>
    <t xml:space="preserve">Ladies 301             </t>
  </si>
  <si>
    <t>Please note, in the interest of keeping play moving, if you are still playing in 2 events, you may need to alternate matches.   See ADO Rulebook - Procedural rule 12 .</t>
  </si>
  <si>
    <t>And 3-1 U. S. Team Regional Shoot - Friday 16 July - Sign-up at 10 am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</si>
</sst>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Red]\(0\)"/>
    <numFmt numFmtId="166" formatCode="&quot;$&quot;#,##0"/>
  </numFmts>
  <fonts count="40">
    <font>
      <sz val="10"/>
      <name val="Arial"/>
      <family val="0"/>
    </font>
    <font>
      <sz val="11"/>
      <color indexed="8"/>
      <name val="Calibri"/>
      <family val="2"/>
    </font>
    <font>
      <sz val="10"/>
      <name val="Bertram LET"/>
      <family val="0"/>
    </font>
    <font>
      <sz val="24"/>
      <name val="Bertram LET"/>
      <family val="0"/>
    </font>
    <font>
      <sz val="48"/>
      <name val="Stone Sans OS ITC TT-Bold"/>
      <family val="0"/>
    </font>
    <font>
      <b/>
      <sz val="18"/>
      <name val="Arial"/>
      <family val="2"/>
    </font>
    <font>
      <b/>
      <sz val="16"/>
      <name val="Arial"/>
      <family val="2"/>
    </font>
    <font>
      <sz val="26"/>
      <name val="Arial"/>
      <family val="0"/>
    </font>
    <font>
      <b/>
      <sz val="26"/>
      <name val="Arial"/>
      <family val="2"/>
    </font>
    <font>
      <sz val="16"/>
      <name val="Arial"/>
      <family val="2"/>
    </font>
    <font>
      <b/>
      <sz val="36"/>
      <name val="Arial"/>
      <family val="2"/>
    </font>
    <font>
      <b/>
      <sz val="24"/>
      <name val="Arial"/>
      <family val="2"/>
    </font>
    <font>
      <sz val="80"/>
      <name val="Stone Sans OS ITC TT-Bold"/>
      <family val="0"/>
    </font>
    <font>
      <b/>
      <sz val="20"/>
      <name val="Arial"/>
      <family val="2"/>
    </font>
    <font>
      <sz val="28"/>
      <name val="Arial"/>
      <family val="2"/>
    </font>
    <font>
      <b/>
      <sz val="28"/>
      <name val="Arial"/>
      <family val="2"/>
    </font>
    <font>
      <sz val="24"/>
      <name val="Arial"/>
      <family val="2"/>
    </font>
    <font>
      <sz val="20"/>
      <name val="Arial"/>
      <family val="2"/>
    </font>
    <font>
      <sz val="18"/>
      <name val="Arial"/>
      <family val="2"/>
    </font>
    <font>
      <sz val="10"/>
      <color indexed="12"/>
      <name val="Arial"/>
      <family val="2"/>
    </font>
    <font>
      <sz val="9"/>
      <color indexed="8"/>
      <name val="Arial"/>
      <family val="2"/>
    </font>
    <font>
      <b/>
      <sz val="40"/>
      <name val="Arial"/>
      <family val="2"/>
    </font>
    <font>
      <b/>
      <sz val="10"/>
      <name val="Garamond"/>
      <family val="1"/>
    </font>
    <font>
      <sz val="11"/>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7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vertical="top"/>
    </xf>
    <xf numFmtId="164" fontId="6" fillId="0" borderId="10" xfId="0" applyNumberFormat="1" applyFont="1" applyBorder="1" applyAlignment="1">
      <alignment horizontal="center" vertical="center" wrapText="1"/>
    </xf>
    <xf numFmtId="164" fontId="9" fillId="0" borderId="10" xfId="0" applyNumberFormat="1" applyFont="1" applyBorder="1" applyAlignment="1">
      <alignment horizontal="center" vertical="center" wrapText="1"/>
    </xf>
    <xf numFmtId="0" fontId="12" fillId="0" borderId="0" xfId="0" applyFont="1" applyAlignment="1">
      <alignment/>
    </xf>
    <xf numFmtId="6" fontId="4" fillId="0" borderId="0" xfId="0" applyNumberFormat="1"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wrapText="1"/>
    </xf>
    <xf numFmtId="0" fontId="18" fillId="0" borderId="0" xfId="0" applyFont="1" applyAlignment="1">
      <alignment/>
    </xf>
    <xf numFmtId="0" fontId="18" fillId="0" borderId="0" xfId="0" applyFont="1" applyAlignment="1">
      <alignment vertical="top"/>
    </xf>
    <xf numFmtId="0" fontId="5" fillId="0" borderId="0" xfId="0" applyFont="1" applyAlignment="1">
      <alignment/>
    </xf>
    <xf numFmtId="0" fontId="5" fillId="0" borderId="0" xfId="0" applyFont="1" applyAlignment="1">
      <alignment vertical="top"/>
    </xf>
    <xf numFmtId="0" fontId="17" fillId="0" borderId="10"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7" fillId="0" borderId="12" xfId="0" applyFont="1" applyBorder="1" applyAlignment="1">
      <alignment/>
    </xf>
    <xf numFmtId="0" fontId="17"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7" fillId="0" borderId="13" xfId="0" applyFont="1" applyBorder="1" applyAlignment="1">
      <alignment/>
    </xf>
    <xf numFmtId="0" fontId="17" fillId="0" borderId="10" xfId="0" applyFont="1" applyBorder="1" applyAlignment="1">
      <alignment/>
    </xf>
    <xf numFmtId="0" fontId="13" fillId="0" borderId="10" xfId="0" applyFont="1" applyBorder="1" applyAlignment="1">
      <alignment/>
    </xf>
    <xf numFmtId="0" fontId="13" fillId="0" borderId="11" xfId="0" applyFont="1" applyBorder="1" applyAlignment="1">
      <alignment/>
    </xf>
    <xf numFmtId="0" fontId="17" fillId="0" borderId="10" xfId="0" applyFont="1" applyBorder="1" applyAlignment="1">
      <alignment horizontal="center" vertical="center"/>
    </xf>
    <xf numFmtId="20" fontId="13" fillId="0" borderId="10" xfId="0" applyNumberFormat="1" applyFont="1" applyBorder="1" applyAlignment="1">
      <alignment horizontal="center" vertical="center"/>
    </xf>
    <xf numFmtId="0" fontId="13" fillId="0" borderId="10" xfId="0" applyFont="1" applyBorder="1" applyAlignment="1">
      <alignment horizontal="center" vertical="center"/>
    </xf>
    <xf numFmtId="20" fontId="13" fillId="0" borderId="11" xfId="0" applyNumberFormat="1" applyFont="1" applyBorder="1" applyAlignment="1">
      <alignment horizontal="center" vertical="center"/>
    </xf>
    <xf numFmtId="164" fontId="13" fillId="0" borderId="10" xfId="0" applyNumberFormat="1" applyFont="1" applyBorder="1" applyAlignment="1">
      <alignment horizontal="center" vertical="center" wrapText="1"/>
    </xf>
    <xf numFmtId="164" fontId="13" fillId="0" borderId="11" xfId="0" applyNumberFormat="1" applyFont="1" applyBorder="1" applyAlignment="1">
      <alignment horizontal="center" vertical="center" wrapText="1"/>
    </xf>
    <xf numFmtId="164" fontId="6" fillId="0" borderId="11" xfId="0" applyNumberFormat="1" applyFont="1" applyBorder="1" applyAlignment="1">
      <alignment horizontal="center" vertical="center" wrapText="1"/>
    </xf>
    <xf numFmtId="0" fontId="9" fillId="0" borderId="13" xfId="0" applyFont="1" applyBorder="1" applyAlignment="1">
      <alignment/>
    </xf>
    <xf numFmtId="0" fontId="16" fillId="0" borderId="10" xfId="0" applyFont="1" applyBorder="1" applyAlignment="1">
      <alignment horizontal="center" vertical="center"/>
    </xf>
    <xf numFmtId="0" fontId="11" fillId="0" borderId="10" xfId="0" applyFont="1" applyBorder="1" applyAlignment="1">
      <alignment horizontal="center" vertical="center"/>
    </xf>
    <xf numFmtId="166" fontId="11" fillId="0" borderId="10" xfId="0" applyNumberFormat="1" applyFont="1" applyBorder="1" applyAlignment="1">
      <alignment horizontal="center" vertical="center"/>
    </xf>
    <xf numFmtId="0" fontId="16" fillId="0" borderId="13" xfId="0" applyFont="1" applyBorder="1" applyAlignment="1">
      <alignment/>
    </xf>
    <xf numFmtId="166" fontId="11" fillId="0" borderId="11" xfId="0" applyNumberFormat="1" applyFont="1" applyBorder="1" applyAlignment="1">
      <alignment horizontal="center" vertical="center"/>
    </xf>
    <xf numFmtId="0" fontId="16" fillId="0" borderId="14" xfId="0" applyFont="1" applyBorder="1" applyAlignment="1">
      <alignment/>
    </xf>
    <xf numFmtId="0" fontId="11" fillId="0" borderId="11" xfId="0" applyFont="1" applyBorder="1" applyAlignment="1">
      <alignment horizontal="center"/>
    </xf>
    <xf numFmtId="164" fontId="11" fillId="0" borderId="15" xfId="0" applyNumberFormat="1" applyFont="1" applyBorder="1" applyAlignment="1">
      <alignment horizontal="center"/>
    </xf>
    <xf numFmtId="0" fontId="11" fillId="0" borderId="0" xfId="0" applyFont="1" applyAlignment="1">
      <alignment horizontal="center"/>
    </xf>
    <xf numFmtId="0" fontId="11" fillId="0" borderId="15" xfId="0" applyFont="1" applyBorder="1" applyAlignment="1">
      <alignment horizontal="center"/>
    </xf>
    <xf numFmtId="165" fontId="18" fillId="0" borderId="0" xfId="0" applyNumberFormat="1" applyFont="1" applyAlignment="1">
      <alignment/>
    </xf>
    <xf numFmtId="165" fontId="5" fillId="0" borderId="0" xfId="0" applyNumberFormat="1" applyFont="1" applyAlignment="1">
      <alignment/>
    </xf>
    <xf numFmtId="166" fontId="5" fillId="0" borderId="0" xfId="0" applyNumberFormat="1" applyFont="1" applyAlignment="1">
      <alignment/>
    </xf>
    <xf numFmtId="0" fontId="19" fillId="0" borderId="0" xfId="0" applyFont="1" applyAlignment="1">
      <alignment horizontal="center" vertical="top" wrapText="1"/>
    </xf>
    <xf numFmtId="0" fontId="21" fillId="0" borderId="0" xfId="0" applyFont="1" applyAlignment="1">
      <alignment/>
    </xf>
    <xf numFmtId="0" fontId="22" fillId="0" borderId="0" xfId="0" applyFont="1" applyAlignment="1">
      <alignment horizontal="center"/>
    </xf>
    <xf numFmtId="0" fontId="22" fillId="0" borderId="0" xfId="0" applyFont="1" applyAlignment="1">
      <alignment/>
    </xf>
    <xf numFmtId="0" fontId="23" fillId="0" borderId="0" xfId="0" applyFont="1" applyAlignment="1">
      <alignment/>
    </xf>
    <xf numFmtId="0" fontId="0" fillId="0" borderId="0" xfId="0" applyFont="1" applyAlignment="1">
      <alignment/>
    </xf>
    <xf numFmtId="164" fontId="16" fillId="0" borderId="0" xfId="0" applyNumberFormat="1" applyFont="1" applyAlignment="1">
      <alignment/>
    </xf>
    <xf numFmtId="1" fontId="14" fillId="0" borderId="0" xfId="0" applyNumberFormat="1" applyFont="1" applyAlignment="1">
      <alignment/>
    </xf>
    <xf numFmtId="1" fontId="15" fillId="0" borderId="0" xfId="0" applyNumberFormat="1" applyFont="1" applyAlignment="1">
      <alignment/>
    </xf>
    <xf numFmtId="1" fontId="14" fillId="0" borderId="0" xfId="0" applyNumberFormat="1" applyFont="1" applyAlignment="1">
      <alignment horizontal="right"/>
    </xf>
    <xf numFmtId="0" fontId="8" fillId="0" borderId="0" xfId="0" applyFont="1" applyAlignment="1">
      <alignment/>
    </xf>
    <xf numFmtId="0" fontId="11" fillId="0" borderId="0" xfId="0" applyFont="1" applyAlignment="1">
      <alignment/>
    </xf>
    <xf numFmtId="0" fontId="16" fillId="0" borderId="0" xfId="0" applyFont="1" applyAlignment="1">
      <alignment/>
    </xf>
    <xf numFmtId="0" fontId="13" fillId="0" borderId="0" xfId="55" applyFont="1">
      <alignment/>
      <protection/>
    </xf>
    <xf numFmtId="0" fontId="13" fillId="0" borderId="0" xfId="0" applyFont="1" applyAlignment="1">
      <alignment/>
    </xf>
    <xf numFmtId="0" fontId="0" fillId="0" borderId="0" xfId="0" applyAlignment="1">
      <alignment wrapText="1"/>
    </xf>
    <xf numFmtId="0" fontId="20" fillId="0" borderId="0" xfId="0" applyFont="1" applyAlignment="1">
      <alignment horizontal="left" vertical="top" wrapText="1" indent="4"/>
    </xf>
    <xf numFmtId="0" fontId="5" fillId="0" borderId="0" xfId="0" applyFont="1" applyAlignment="1">
      <alignment wrapText="1"/>
    </xf>
    <xf numFmtId="0" fontId="18" fillId="0" borderId="0" xfId="0" applyFont="1" applyAlignment="1">
      <alignment wrapText="1"/>
    </xf>
    <xf numFmtId="0" fontId="18"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95250</xdr:rowOff>
    </xdr:from>
    <xdr:to>
      <xdr:col>4</xdr:col>
      <xdr:colOff>371475</xdr:colOff>
      <xdr:row>5</xdr:row>
      <xdr:rowOff>352425</xdr:rowOff>
    </xdr:to>
    <xdr:pic>
      <xdr:nvPicPr>
        <xdr:cNvPr id="1" name="Picture 16" descr="http://farm2.static.flickr.com/1112/1204033312_1d0745cb24.jpg?v=0"/>
        <xdr:cNvPicPr preferRelativeResize="1">
          <a:picLocks noChangeAspect="1"/>
        </xdr:cNvPicPr>
      </xdr:nvPicPr>
      <xdr:blipFill>
        <a:blip r:embed="rId1"/>
        <a:stretch>
          <a:fillRect/>
        </a:stretch>
      </xdr:blipFill>
      <xdr:spPr>
        <a:xfrm>
          <a:off x="85725" y="95250"/>
          <a:ext cx="4876800" cy="4676775"/>
        </a:xfrm>
        <a:prstGeom prst="rect">
          <a:avLst/>
        </a:prstGeom>
        <a:noFill/>
        <a:ln w="9525" cmpd="sng">
          <a:noFill/>
        </a:ln>
      </xdr:spPr>
    </xdr:pic>
    <xdr:clientData/>
  </xdr:twoCellAnchor>
  <xdr:twoCellAnchor>
    <xdr:from>
      <xdr:col>1</xdr:col>
      <xdr:colOff>438150</xdr:colOff>
      <xdr:row>10</xdr:row>
      <xdr:rowOff>381000</xdr:rowOff>
    </xdr:from>
    <xdr:to>
      <xdr:col>2</xdr:col>
      <xdr:colOff>1028700</xdr:colOff>
      <xdr:row>13</xdr:row>
      <xdr:rowOff>657225</xdr:rowOff>
    </xdr:to>
    <xdr:pic>
      <xdr:nvPicPr>
        <xdr:cNvPr id="2" name="Picture 17" descr="CADA Logo 9_05 2"/>
        <xdr:cNvPicPr preferRelativeResize="1">
          <a:picLocks noChangeAspect="1"/>
        </xdr:cNvPicPr>
      </xdr:nvPicPr>
      <xdr:blipFill>
        <a:blip r:embed="rId2"/>
        <a:stretch>
          <a:fillRect/>
        </a:stretch>
      </xdr:blipFill>
      <xdr:spPr>
        <a:xfrm>
          <a:off x="542925" y="6915150"/>
          <a:ext cx="1971675" cy="1800225"/>
        </a:xfrm>
        <a:prstGeom prst="rect">
          <a:avLst/>
        </a:prstGeom>
        <a:noFill/>
        <a:ln w="9525" cmpd="sng">
          <a:noFill/>
        </a:ln>
      </xdr:spPr>
    </xdr:pic>
    <xdr:clientData/>
  </xdr:twoCellAnchor>
  <xdr:twoCellAnchor editAs="oneCell">
    <xdr:from>
      <xdr:col>13</xdr:col>
      <xdr:colOff>885825</xdr:colOff>
      <xdr:row>0</xdr:row>
      <xdr:rowOff>923925</xdr:rowOff>
    </xdr:from>
    <xdr:to>
      <xdr:col>14</xdr:col>
      <xdr:colOff>676275</xdr:colOff>
      <xdr:row>1</xdr:row>
      <xdr:rowOff>1133475</xdr:rowOff>
    </xdr:to>
    <xdr:pic>
      <xdr:nvPicPr>
        <xdr:cNvPr id="3" name="Picture 18" descr="ADOSanctionedLogo"/>
        <xdr:cNvPicPr preferRelativeResize="1">
          <a:picLocks noChangeAspect="1"/>
        </xdr:cNvPicPr>
      </xdr:nvPicPr>
      <xdr:blipFill>
        <a:blip r:embed="rId3"/>
        <a:stretch>
          <a:fillRect/>
        </a:stretch>
      </xdr:blipFill>
      <xdr:spPr>
        <a:xfrm>
          <a:off x="19450050" y="923925"/>
          <a:ext cx="1343025" cy="1504950"/>
        </a:xfrm>
        <a:prstGeom prst="rect">
          <a:avLst/>
        </a:prstGeom>
        <a:noFill/>
        <a:ln w="9525" cmpd="sng">
          <a:noFill/>
        </a:ln>
      </xdr:spPr>
    </xdr:pic>
    <xdr:clientData/>
  </xdr:twoCellAnchor>
  <xdr:twoCellAnchor editAs="oneCell">
    <xdr:from>
      <xdr:col>1</xdr:col>
      <xdr:colOff>28575</xdr:colOff>
      <xdr:row>2</xdr:row>
      <xdr:rowOff>514350</xdr:rowOff>
    </xdr:from>
    <xdr:to>
      <xdr:col>4</xdr:col>
      <xdr:colOff>923925</xdr:colOff>
      <xdr:row>12</xdr:row>
      <xdr:rowOff>257175</xdr:rowOff>
    </xdr:to>
    <xdr:pic>
      <xdr:nvPicPr>
        <xdr:cNvPr id="4" name="Picture 19" descr="texas3"/>
        <xdr:cNvPicPr preferRelativeResize="1">
          <a:picLocks noChangeAspect="1"/>
        </xdr:cNvPicPr>
      </xdr:nvPicPr>
      <xdr:blipFill>
        <a:blip r:embed="rId4"/>
        <a:stretch>
          <a:fillRect/>
        </a:stretch>
      </xdr:blipFill>
      <xdr:spPr>
        <a:xfrm>
          <a:off x="133350" y="3105150"/>
          <a:ext cx="5381625" cy="461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3"/>
  <sheetViews>
    <sheetView tabSelected="1" view="pageBreakPreview" zoomScale="30" zoomScaleSheetLayoutView="30" zoomScalePageLayoutView="0" workbookViewId="0" topLeftCell="A1">
      <selection activeCell="O2" sqref="O2"/>
    </sheetView>
  </sheetViews>
  <sheetFormatPr defaultColWidth="9.140625" defaultRowHeight="12.75"/>
  <cols>
    <col min="1" max="1" width="1.57421875" style="0" customWidth="1"/>
    <col min="2" max="2" width="20.7109375" style="0" customWidth="1"/>
    <col min="3" max="17" width="23.28125" style="0" customWidth="1"/>
    <col min="18" max="18" width="1.7109375" style="0" customWidth="1"/>
    <col min="20" max="20" width="43.421875" style="0" customWidth="1"/>
  </cols>
  <sheetData>
    <row r="1" spans="6:15" ht="102" customHeight="1">
      <c r="F1" s="12" t="s">
        <v>60</v>
      </c>
      <c r="O1" s="7"/>
    </row>
    <row r="2" spans="1:17" ht="102" customHeight="1">
      <c r="A2" s="1"/>
      <c r="B2" s="1"/>
      <c r="C2" s="1"/>
      <c r="D2" s="1"/>
      <c r="E2" s="1"/>
      <c r="F2" s="1"/>
      <c r="G2" s="12" t="s">
        <v>48</v>
      </c>
      <c r="H2" s="2"/>
      <c r="I2" s="2"/>
      <c r="J2" s="2"/>
      <c r="K2" s="1"/>
      <c r="L2" s="1"/>
      <c r="M2" s="1"/>
      <c r="N2" s="1"/>
      <c r="P2" s="13" t="s">
        <v>71</v>
      </c>
      <c r="Q2" s="1"/>
    </row>
    <row r="3" spans="7:21" ht="54" customHeight="1">
      <c r="G3" s="56" t="s">
        <v>76</v>
      </c>
      <c r="H3" s="4"/>
      <c r="I3" s="4"/>
      <c r="J3" s="4"/>
      <c r="K3" s="4"/>
      <c r="L3" s="4"/>
      <c r="M3" s="4"/>
      <c r="P3" s="4"/>
      <c r="U3" s="71"/>
    </row>
    <row r="4" spans="7:21" ht="54" customHeight="1">
      <c r="G4" s="3" t="s">
        <v>0</v>
      </c>
      <c r="H4" s="4"/>
      <c r="J4" s="4"/>
      <c r="K4" s="3" t="s">
        <v>62</v>
      </c>
      <c r="L4" s="4"/>
      <c r="M4" s="4"/>
      <c r="N4" s="4"/>
      <c r="O4" s="4"/>
      <c r="P4" s="4"/>
      <c r="U4" s="71"/>
    </row>
    <row r="5" spans="8:21" s="14" customFormat="1" ht="36" customHeight="1">
      <c r="H5" s="15" t="s">
        <v>56</v>
      </c>
      <c r="L5" s="15" t="s">
        <v>57</v>
      </c>
      <c r="M5" s="15"/>
      <c r="O5" s="15" t="s">
        <v>61</v>
      </c>
      <c r="T5" s="55"/>
      <c r="U5" s="71"/>
    </row>
    <row r="6" spans="6:21" s="14" customFormat="1" ht="62.25" customHeight="1">
      <c r="F6" s="15" t="s">
        <v>55</v>
      </c>
      <c r="I6" s="15" t="s">
        <v>58</v>
      </c>
      <c r="L6" s="15"/>
      <c r="M6" s="15" t="s">
        <v>59</v>
      </c>
      <c r="U6" s="71"/>
    </row>
    <row r="7" spans="7:21" ht="5.25" customHeight="1">
      <c r="G7" s="5"/>
      <c r="H7" s="6"/>
      <c r="I7" s="6"/>
      <c r="K7" s="5"/>
      <c r="L7" s="5"/>
      <c r="M7" s="5"/>
      <c r="N7" s="5"/>
      <c r="O7" s="5"/>
      <c r="P7" s="6"/>
      <c r="U7" s="71"/>
    </row>
    <row r="8" spans="7:21" ht="36.75" customHeight="1">
      <c r="G8" s="65" t="s">
        <v>39</v>
      </c>
      <c r="L8" s="67" t="s">
        <v>31</v>
      </c>
      <c r="U8" s="71"/>
    </row>
    <row r="9" spans="7:21" ht="30" customHeight="1">
      <c r="G9" s="65" t="s">
        <v>54</v>
      </c>
      <c r="U9" s="71"/>
    </row>
    <row r="10" spans="6:21" ht="32.25" customHeight="1">
      <c r="F10" s="65" t="s">
        <v>47</v>
      </c>
      <c r="U10" s="71"/>
    </row>
    <row r="11" spans="6:21" ht="48.75" customHeight="1">
      <c r="F11" s="72" t="s">
        <v>67</v>
      </c>
      <c r="G11" s="73"/>
      <c r="H11" s="73"/>
      <c r="I11" s="73"/>
      <c r="J11" s="73"/>
      <c r="K11" s="73"/>
      <c r="L11" s="73"/>
      <c r="M11" s="73"/>
      <c r="N11" s="73"/>
      <c r="O11" s="73"/>
      <c r="P11" s="73"/>
      <c r="Q11" s="73"/>
      <c r="R11" s="73"/>
      <c r="U11" s="71"/>
    </row>
    <row r="12" spans="6:21" ht="24" customHeight="1">
      <c r="F12" s="72" t="s">
        <v>68</v>
      </c>
      <c r="G12" s="73"/>
      <c r="H12" s="73"/>
      <c r="I12" s="73"/>
      <c r="J12" s="73"/>
      <c r="K12" s="73"/>
      <c r="L12" s="73"/>
      <c r="M12" s="73"/>
      <c r="N12" s="73"/>
      <c r="O12" s="73"/>
      <c r="P12" s="73"/>
      <c r="Q12" s="73"/>
      <c r="R12" s="73"/>
      <c r="S12" s="19"/>
      <c r="U12" s="71"/>
    </row>
    <row r="13" spans="6:21" ht="47.25" customHeight="1">
      <c r="F13" s="72" t="s">
        <v>69</v>
      </c>
      <c r="G13" s="74"/>
      <c r="H13" s="74"/>
      <c r="I13" s="74"/>
      <c r="J13" s="74"/>
      <c r="K13" s="74"/>
      <c r="L13" s="74"/>
      <c r="M13" s="74"/>
      <c r="N13" s="74"/>
      <c r="O13" s="74"/>
      <c r="P13" s="74"/>
      <c r="Q13" s="74"/>
      <c r="R13" s="74"/>
      <c r="S13" s="74"/>
      <c r="U13" s="71"/>
    </row>
    <row r="14" spans="6:21" ht="74.25" customHeight="1">
      <c r="F14" s="72" t="s">
        <v>70</v>
      </c>
      <c r="G14" s="70"/>
      <c r="H14" s="70"/>
      <c r="I14" s="70"/>
      <c r="J14" s="70"/>
      <c r="K14" s="70"/>
      <c r="L14" s="70"/>
      <c r="M14" s="70"/>
      <c r="N14" s="70"/>
      <c r="O14" s="70"/>
      <c r="P14" s="70"/>
      <c r="Q14" s="70"/>
      <c r="U14" s="71"/>
    </row>
    <row r="15" spans="7:21" ht="11.25" customHeight="1">
      <c r="G15" s="18"/>
      <c r="H15" s="18"/>
      <c r="I15" s="18"/>
      <c r="J15" s="18"/>
      <c r="K15" s="18"/>
      <c r="L15" s="18"/>
      <c r="M15" s="18"/>
      <c r="N15" s="18"/>
      <c r="O15" s="18"/>
      <c r="P15" s="18"/>
      <c r="Q15" s="18"/>
      <c r="R15" s="18"/>
      <c r="S15" s="19"/>
      <c r="U15" s="71"/>
    </row>
    <row r="16" spans="1:21" s="19" customFormat="1" ht="18.75" customHeight="1">
      <c r="A16" s="20"/>
      <c r="B16" s="21" t="s">
        <v>32</v>
      </c>
      <c r="C16" s="20"/>
      <c r="D16" s="20"/>
      <c r="E16" s="20"/>
      <c r="U16" s="71"/>
    </row>
    <row r="17" spans="1:21" s="19" customFormat="1" ht="25.5" customHeight="1">
      <c r="A17" s="20"/>
      <c r="B17" s="22" t="s">
        <v>53</v>
      </c>
      <c r="C17" s="20"/>
      <c r="D17" s="20"/>
      <c r="E17" s="20"/>
      <c r="F17" s="20"/>
      <c r="G17" s="20"/>
      <c r="H17" s="20"/>
      <c r="I17" s="20"/>
      <c r="J17" s="20"/>
      <c r="K17" s="20"/>
      <c r="L17" s="20"/>
      <c r="M17" s="20"/>
      <c r="N17" s="20"/>
      <c r="O17" s="20"/>
      <c r="P17" s="20"/>
      <c r="Q17" s="20"/>
      <c r="U17" s="71"/>
    </row>
    <row r="18" spans="1:21" s="19" customFormat="1" ht="25.5" customHeight="1">
      <c r="A18" s="20"/>
      <c r="B18" s="22" t="s">
        <v>33</v>
      </c>
      <c r="C18" s="20"/>
      <c r="D18" s="20"/>
      <c r="E18" s="20"/>
      <c r="F18" s="20"/>
      <c r="G18" s="20"/>
      <c r="H18" s="20"/>
      <c r="I18" s="20"/>
      <c r="J18" s="20"/>
      <c r="K18" s="20"/>
      <c r="L18" s="20"/>
      <c r="M18" s="20"/>
      <c r="N18" s="20"/>
      <c r="O18" s="20"/>
      <c r="P18" s="20"/>
      <c r="Q18" s="20"/>
      <c r="U18" s="71"/>
    </row>
    <row r="19" spans="1:21" s="17" customFormat="1" ht="26.25">
      <c r="A19" s="23"/>
      <c r="B19" s="24" t="s">
        <v>1</v>
      </c>
      <c r="C19" s="24" t="s">
        <v>2</v>
      </c>
      <c r="D19" s="24" t="s">
        <v>2</v>
      </c>
      <c r="E19" s="24" t="s">
        <v>2</v>
      </c>
      <c r="F19" s="24" t="s">
        <v>3</v>
      </c>
      <c r="G19" s="24" t="s">
        <v>3</v>
      </c>
      <c r="H19" s="24" t="s">
        <v>3</v>
      </c>
      <c r="I19" s="24" t="s">
        <v>3</v>
      </c>
      <c r="J19" s="24" t="s">
        <v>3</v>
      </c>
      <c r="K19" s="24" t="s">
        <v>3</v>
      </c>
      <c r="L19" s="24" t="s">
        <v>4</v>
      </c>
      <c r="M19" s="24" t="s">
        <v>4</v>
      </c>
      <c r="N19" s="24" t="s">
        <v>4</v>
      </c>
      <c r="O19" s="24" t="s">
        <v>4</v>
      </c>
      <c r="P19" s="24" t="s">
        <v>4</v>
      </c>
      <c r="Q19" s="25" t="s">
        <v>4</v>
      </c>
      <c r="R19" s="26"/>
      <c r="U19" s="71"/>
    </row>
    <row r="20" spans="1:36" s="17" customFormat="1" ht="108.75" customHeight="1">
      <c r="A20" s="27"/>
      <c r="B20" s="28" t="s">
        <v>5</v>
      </c>
      <c r="C20" s="28" t="s">
        <v>73</v>
      </c>
      <c r="D20" s="28" t="s">
        <v>74</v>
      </c>
      <c r="E20" s="28" t="s">
        <v>38</v>
      </c>
      <c r="F20" s="28" t="s">
        <v>7</v>
      </c>
      <c r="G20" s="28" t="s">
        <v>8</v>
      </c>
      <c r="H20" s="28" t="s">
        <v>64</v>
      </c>
      <c r="I20" s="28" t="s">
        <v>35</v>
      </c>
      <c r="J20" s="28" t="s">
        <v>6</v>
      </c>
      <c r="K20" s="28" t="s">
        <v>63</v>
      </c>
      <c r="L20" s="28" t="s">
        <v>37</v>
      </c>
      <c r="M20" s="28" t="s">
        <v>51</v>
      </c>
      <c r="N20" s="28" t="s">
        <v>9</v>
      </c>
      <c r="O20" s="28" t="s">
        <v>10</v>
      </c>
      <c r="P20" s="28" t="s">
        <v>24</v>
      </c>
      <c r="Q20" s="29" t="s">
        <v>34</v>
      </c>
      <c r="R20" s="30"/>
      <c r="U20" s="71"/>
      <c r="AE20" s="66"/>
      <c r="AF20" s="66"/>
      <c r="AG20" s="67"/>
      <c r="AH20" s="67"/>
      <c r="AJ20" s="66"/>
    </row>
    <row r="21" spans="1:21" s="17" customFormat="1" ht="26.25" customHeight="1">
      <c r="A21" s="27"/>
      <c r="B21" s="28" t="s">
        <v>30</v>
      </c>
      <c r="C21" s="28" t="s">
        <v>49</v>
      </c>
      <c r="D21" s="28" t="s">
        <v>49</v>
      </c>
      <c r="E21" s="28" t="s">
        <v>36</v>
      </c>
      <c r="F21" s="28" t="s">
        <v>36</v>
      </c>
      <c r="G21" s="28" t="s">
        <v>36</v>
      </c>
      <c r="H21" s="28" t="s">
        <v>36</v>
      </c>
      <c r="I21" s="28"/>
      <c r="J21" s="28"/>
      <c r="K21" s="27"/>
      <c r="L21" s="28"/>
      <c r="M21" s="28" t="s">
        <v>36</v>
      </c>
      <c r="N21" s="28"/>
      <c r="O21" s="28"/>
      <c r="P21" s="28" t="s">
        <v>36</v>
      </c>
      <c r="Q21" s="29" t="s">
        <v>36</v>
      </c>
      <c r="R21" s="30"/>
      <c r="U21" s="71"/>
    </row>
    <row r="22" spans="1:21" s="17" customFormat="1" ht="11.25" customHeight="1">
      <c r="A22" s="31"/>
      <c r="B22" s="32"/>
      <c r="C22" s="31"/>
      <c r="D22" s="31"/>
      <c r="E22" s="32"/>
      <c r="F22" s="32"/>
      <c r="G22" s="32"/>
      <c r="H22" s="32"/>
      <c r="I22" s="32"/>
      <c r="J22" s="32"/>
      <c r="K22" s="32"/>
      <c r="L22" s="32"/>
      <c r="M22" s="32"/>
      <c r="N22" s="32"/>
      <c r="O22" s="32"/>
      <c r="P22" s="32"/>
      <c r="Q22" s="33"/>
      <c r="R22" s="30"/>
      <c r="U22" s="71"/>
    </row>
    <row r="23" spans="1:21" s="17" customFormat="1" ht="55.5" customHeight="1">
      <c r="A23" s="34"/>
      <c r="B23" s="28" t="s">
        <v>40</v>
      </c>
      <c r="C23" s="35">
        <v>0.2708333333333333</v>
      </c>
      <c r="D23" s="36" t="s">
        <v>44</v>
      </c>
      <c r="E23" s="36" t="s">
        <v>18</v>
      </c>
      <c r="F23" s="36" t="s">
        <v>29</v>
      </c>
      <c r="G23" s="36" t="s">
        <v>20</v>
      </c>
      <c r="H23" s="35" t="s">
        <v>41</v>
      </c>
      <c r="I23" s="36" t="s">
        <v>52</v>
      </c>
      <c r="J23" s="36" t="s">
        <v>42</v>
      </c>
      <c r="K23" s="36" t="s">
        <v>19</v>
      </c>
      <c r="L23" s="36" t="s">
        <v>45</v>
      </c>
      <c r="M23" s="36" t="s">
        <v>19</v>
      </c>
      <c r="N23" s="35" t="s">
        <v>27</v>
      </c>
      <c r="O23" s="35" t="s">
        <v>29</v>
      </c>
      <c r="P23" s="35" t="s">
        <v>46</v>
      </c>
      <c r="Q23" s="37" t="s">
        <v>28</v>
      </c>
      <c r="R23" s="30"/>
      <c r="U23" s="71"/>
    </row>
    <row r="24" spans="1:21" s="17" customFormat="1" ht="52.5">
      <c r="A24" s="38"/>
      <c r="B24" s="38" t="s">
        <v>11</v>
      </c>
      <c r="C24" s="38" t="s">
        <v>50</v>
      </c>
      <c r="D24" s="38" t="s">
        <v>50</v>
      </c>
      <c r="E24" s="38">
        <v>15</v>
      </c>
      <c r="F24" s="38">
        <v>30</v>
      </c>
      <c r="G24" s="38">
        <v>30</v>
      </c>
      <c r="H24" s="38">
        <v>45</v>
      </c>
      <c r="I24" s="38" t="s">
        <v>43</v>
      </c>
      <c r="J24" s="38" t="s">
        <v>23</v>
      </c>
      <c r="K24" s="38">
        <v>20</v>
      </c>
      <c r="L24" s="38">
        <v>15</v>
      </c>
      <c r="M24" s="38">
        <v>20</v>
      </c>
      <c r="N24" s="38">
        <v>30</v>
      </c>
      <c r="O24" s="38">
        <v>30</v>
      </c>
      <c r="P24" s="38" t="s">
        <v>23</v>
      </c>
      <c r="Q24" s="39" t="s">
        <v>23</v>
      </c>
      <c r="R24" s="30"/>
      <c r="U24" s="71"/>
    </row>
    <row r="25" spans="1:21" s="6" customFormat="1" ht="30" customHeight="1">
      <c r="A25" s="11"/>
      <c r="B25" s="10"/>
      <c r="C25" s="10" t="s">
        <v>21</v>
      </c>
      <c r="D25" s="10" t="s">
        <v>21</v>
      </c>
      <c r="E25" s="10" t="s">
        <v>21</v>
      </c>
      <c r="F25" s="10" t="s">
        <v>22</v>
      </c>
      <c r="G25" s="10" t="s">
        <v>22</v>
      </c>
      <c r="H25" s="10" t="s">
        <v>22</v>
      </c>
      <c r="I25" s="10" t="s">
        <v>21</v>
      </c>
      <c r="J25" s="10" t="s">
        <v>21</v>
      </c>
      <c r="K25" s="10" t="s">
        <v>22</v>
      </c>
      <c r="L25" s="10" t="s">
        <v>21</v>
      </c>
      <c r="M25" s="10" t="s">
        <v>22</v>
      </c>
      <c r="N25" s="10" t="s">
        <v>22</v>
      </c>
      <c r="O25" s="10" t="s">
        <v>22</v>
      </c>
      <c r="P25" s="10" t="s">
        <v>21</v>
      </c>
      <c r="Q25" s="40" t="s">
        <v>21</v>
      </c>
      <c r="R25" s="41"/>
      <c r="U25" s="71"/>
    </row>
    <row r="26" spans="1:21" s="16" customFormat="1" ht="45" customHeight="1">
      <c r="A26" s="42"/>
      <c r="B26" s="43" t="s">
        <v>12</v>
      </c>
      <c r="C26" s="44">
        <v>200</v>
      </c>
      <c r="D26" s="44">
        <v>150</v>
      </c>
      <c r="E26" s="44">
        <v>350</v>
      </c>
      <c r="F26" s="44">
        <v>200</v>
      </c>
      <c r="G26" s="44">
        <v>300</v>
      </c>
      <c r="H26" s="44">
        <v>450</v>
      </c>
      <c r="I26" s="44">
        <v>260</v>
      </c>
      <c r="J26" s="44">
        <v>400</v>
      </c>
      <c r="K26" s="44">
        <v>240</v>
      </c>
      <c r="L26" s="44">
        <v>300</v>
      </c>
      <c r="M26" s="44">
        <v>200</v>
      </c>
      <c r="N26" s="44">
        <v>250</v>
      </c>
      <c r="O26" s="44">
        <v>200</v>
      </c>
      <c r="P26" s="44">
        <v>300</v>
      </c>
      <c r="Q26" s="46">
        <v>240</v>
      </c>
      <c r="R26" s="45"/>
      <c r="U26" s="71"/>
    </row>
    <row r="27" spans="1:21" s="16" customFormat="1" ht="45" customHeight="1">
      <c r="A27" s="42"/>
      <c r="B27" s="43" t="s">
        <v>13</v>
      </c>
      <c r="C27" s="44">
        <v>100</v>
      </c>
      <c r="D27" s="44">
        <v>75</v>
      </c>
      <c r="E27" s="44">
        <v>170</v>
      </c>
      <c r="F27" s="44">
        <v>100</v>
      </c>
      <c r="G27" s="44">
        <v>150</v>
      </c>
      <c r="H27" s="44">
        <v>225</v>
      </c>
      <c r="I27" s="44">
        <v>130</v>
      </c>
      <c r="J27" s="44">
        <v>200</v>
      </c>
      <c r="K27" s="44">
        <v>120</v>
      </c>
      <c r="L27" s="44">
        <v>150</v>
      </c>
      <c r="M27" s="44">
        <v>100</v>
      </c>
      <c r="N27" s="44">
        <v>130</v>
      </c>
      <c r="O27" s="44">
        <v>100</v>
      </c>
      <c r="P27" s="44">
        <v>150</v>
      </c>
      <c r="Q27" s="46">
        <v>120</v>
      </c>
      <c r="R27" s="45"/>
      <c r="U27" s="71"/>
    </row>
    <row r="28" spans="1:21" s="16" customFormat="1" ht="45" customHeight="1">
      <c r="A28" s="42"/>
      <c r="B28" s="43" t="s">
        <v>16</v>
      </c>
      <c r="C28" s="44">
        <v>50</v>
      </c>
      <c r="D28" s="44">
        <v>36</v>
      </c>
      <c r="E28" s="44">
        <v>80</v>
      </c>
      <c r="F28" s="44">
        <v>50</v>
      </c>
      <c r="G28" s="44">
        <v>76</v>
      </c>
      <c r="H28" s="44">
        <v>105</v>
      </c>
      <c r="I28" s="44">
        <v>60</v>
      </c>
      <c r="J28" s="44">
        <v>100</v>
      </c>
      <c r="K28" s="44">
        <v>60</v>
      </c>
      <c r="L28" s="44">
        <v>70</v>
      </c>
      <c r="M28" s="44">
        <v>50</v>
      </c>
      <c r="N28" s="44">
        <v>60</v>
      </c>
      <c r="O28" s="44">
        <v>50</v>
      </c>
      <c r="P28" s="44">
        <v>75</v>
      </c>
      <c r="Q28" s="46">
        <v>60</v>
      </c>
      <c r="R28" s="45"/>
      <c r="U28" s="71"/>
    </row>
    <row r="29" spans="1:21" s="16" customFormat="1" ht="45" customHeight="1">
      <c r="A29" s="42"/>
      <c r="B29" s="43" t="s">
        <v>15</v>
      </c>
      <c r="C29" s="44">
        <v>20</v>
      </c>
      <c r="D29" s="44">
        <v>20</v>
      </c>
      <c r="E29" s="44">
        <v>40</v>
      </c>
      <c r="F29" s="44">
        <v>20</v>
      </c>
      <c r="G29" s="44">
        <v>30</v>
      </c>
      <c r="H29" s="44">
        <v>45</v>
      </c>
      <c r="I29" s="44">
        <v>25</v>
      </c>
      <c r="J29" s="44">
        <v>50</v>
      </c>
      <c r="K29" s="44">
        <v>30</v>
      </c>
      <c r="L29" s="44">
        <v>40</v>
      </c>
      <c r="M29" s="44">
        <v>30</v>
      </c>
      <c r="N29" s="44">
        <v>30</v>
      </c>
      <c r="O29" s="44">
        <v>20</v>
      </c>
      <c r="P29" s="44">
        <v>40</v>
      </c>
      <c r="Q29" s="46">
        <v>20</v>
      </c>
      <c r="R29" s="45"/>
      <c r="U29" s="71"/>
    </row>
    <row r="30" spans="1:21" s="16" customFormat="1" ht="45" customHeight="1">
      <c r="A30" s="42"/>
      <c r="B30" s="43" t="s">
        <v>14</v>
      </c>
      <c r="C30" s="44"/>
      <c r="D30" s="44"/>
      <c r="E30" s="44">
        <v>30</v>
      </c>
      <c r="F30" s="44"/>
      <c r="G30" s="44"/>
      <c r="H30" s="44"/>
      <c r="I30" s="44"/>
      <c r="J30" s="44">
        <v>20</v>
      </c>
      <c r="K30" s="44"/>
      <c r="L30" s="44">
        <v>30</v>
      </c>
      <c r="M30" s="44"/>
      <c r="N30" s="44"/>
      <c r="O30" s="44"/>
      <c r="P30" s="44">
        <v>20</v>
      </c>
      <c r="Q30" s="46"/>
      <c r="R30" s="45"/>
      <c r="U30" s="71"/>
    </row>
    <row r="31" spans="1:21" s="16" customFormat="1" ht="45" customHeight="1">
      <c r="A31" s="42"/>
      <c r="B31" s="43" t="s">
        <v>17</v>
      </c>
      <c r="C31" s="44">
        <f>C26+C27+(C28*2)+(C29*4)</f>
        <v>480</v>
      </c>
      <c r="D31" s="44">
        <f>D26+D27+(D28*2)+(D29*4)</f>
        <v>377</v>
      </c>
      <c r="E31" s="46">
        <f>E26+E27+(2*E28)+(4*E29)+(8*E30)</f>
        <v>1080</v>
      </c>
      <c r="F31" s="46">
        <f>F26+F27+(2*F28)+(4*F29)+(8*F30)</f>
        <v>480</v>
      </c>
      <c r="G31" s="46">
        <f>G26+G27+(2*G28)+(4*G29)+(8*G30)</f>
        <v>722</v>
      </c>
      <c r="H31" s="46">
        <f>H26+H27+(2*H28)+(4*H29)+(8*H30)</f>
        <v>1065</v>
      </c>
      <c r="I31" s="46">
        <f aca="true" t="shared" si="0" ref="I31:Q31">I26+I27+(2*I28)+(4*I29)+(8*I30)</f>
        <v>610</v>
      </c>
      <c r="J31" s="46">
        <f t="shared" si="0"/>
        <v>1160</v>
      </c>
      <c r="K31" s="46">
        <f>K26+K27+(2*K28)+(4*K29)+(8*K30)</f>
        <v>600</v>
      </c>
      <c r="L31" s="46">
        <f t="shared" si="0"/>
        <v>990</v>
      </c>
      <c r="M31" s="46">
        <f t="shared" si="0"/>
        <v>520</v>
      </c>
      <c r="N31" s="46">
        <f t="shared" si="0"/>
        <v>620</v>
      </c>
      <c r="O31" s="46">
        <f t="shared" si="0"/>
        <v>480</v>
      </c>
      <c r="P31" s="46">
        <f t="shared" si="0"/>
        <v>920</v>
      </c>
      <c r="Q31" s="46">
        <f t="shared" si="0"/>
        <v>560</v>
      </c>
      <c r="R31" s="47"/>
      <c r="T31" s="61">
        <f>SUM(C31:S31)</f>
        <v>10664</v>
      </c>
      <c r="U31" s="71"/>
    </row>
    <row r="32" spans="1:21" s="50" customFormat="1" ht="22.5" customHeight="1">
      <c r="A32" s="48"/>
      <c r="C32" s="8" t="s">
        <v>32</v>
      </c>
      <c r="D32" s="8"/>
      <c r="E32" s="8"/>
      <c r="F32" s="49"/>
      <c r="G32" s="49"/>
      <c r="H32" s="49"/>
      <c r="K32" s="49"/>
      <c r="L32" s="8" t="s">
        <v>25</v>
      </c>
      <c r="M32" s="16"/>
      <c r="N32" s="49"/>
      <c r="O32" s="49"/>
      <c r="P32" s="49"/>
      <c r="Q32" s="49"/>
      <c r="R32" s="51"/>
      <c r="U32" s="71"/>
    </row>
    <row r="33" spans="2:5" s="17" customFormat="1" ht="27.75" customHeight="1">
      <c r="B33" s="68" t="s">
        <v>75</v>
      </c>
      <c r="D33" s="69"/>
      <c r="E33" s="69"/>
    </row>
    <row r="34" spans="2:16" s="16" customFormat="1" ht="30">
      <c r="B34" s="8"/>
      <c r="C34" s="8" t="s">
        <v>26</v>
      </c>
      <c r="D34" s="8"/>
      <c r="E34" s="8"/>
      <c r="F34" s="8"/>
      <c r="G34" s="8"/>
      <c r="H34" s="8"/>
      <c r="L34" s="8" t="s">
        <v>66</v>
      </c>
      <c r="N34" s="8"/>
      <c r="O34" s="8"/>
      <c r="P34" s="8"/>
    </row>
    <row r="35" spans="2:16" s="16" customFormat="1" ht="12.75" customHeight="1">
      <c r="B35" s="8"/>
      <c r="C35" s="8"/>
      <c r="D35" s="8"/>
      <c r="F35" s="8"/>
      <c r="G35" s="8"/>
      <c r="H35" s="8"/>
      <c r="L35" s="8"/>
      <c r="M35" s="8"/>
      <c r="N35" s="8"/>
      <c r="O35" s="8"/>
      <c r="P35" s="8"/>
    </row>
    <row r="36" spans="5:16" s="16" customFormat="1" ht="30">
      <c r="E36" s="9" t="s">
        <v>72</v>
      </c>
      <c r="H36" s="8"/>
      <c r="I36" s="8"/>
      <c r="J36" s="8"/>
      <c r="L36" s="8"/>
      <c r="M36" s="8"/>
      <c r="N36" s="8"/>
      <c r="O36" s="8" t="s">
        <v>65</v>
      </c>
      <c r="P36" s="8"/>
    </row>
    <row r="37" spans="1:17" s="19" customFormat="1" ht="23.25">
      <c r="A37" s="52"/>
      <c r="B37" s="53"/>
      <c r="C37" s="53"/>
      <c r="D37" s="53"/>
      <c r="E37" s="53"/>
      <c r="F37" s="53"/>
      <c r="G37" s="53"/>
      <c r="H37" s="53"/>
      <c r="I37" s="53"/>
      <c r="J37" s="53"/>
      <c r="K37" s="53"/>
      <c r="L37" s="53"/>
      <c r="M37" s="53"/>
      <c r="N37" s="53"/>
      <c r="O37" s="53"/>
      <c r="P37" s="53"/>
      <c r="Q37" s="53"/>
    </row>
    <row r="38" spans="2:17" s="62" customFormat="1" ht="55.5" customHeight="1">
      <c r="B38" s="63"/>
      <c r="C38" s="64">
        <f>C31/18</f>
        <v>26.666666666666668</v>
      </c>
      <c r="D38" s="64">
        <f>D31/18</f>
        <v>20.944444444444443</v>
      </c>
      <c r="E38" s="64">
        <f>E31/E24</f>
        <v>72</v>
      </c>
      <c r="F38" s="64">
        <f>F31/F24</f>
        <v>16</v>
      </c>
      <c r="G38" s="64">
        <f>G31/G24</f>
        <v>24.066666666666666</v>
      </c>
      <c r="H38" s="64">
        <f>H31/H24</f>
        <v>23.666666666666668</v>
      </c>
      <c r="I38" s="64">
        <f>I31/18</f>
        <v>33.888888888888886</v>
      </c>
      <c r="J38" s="64">
        <f>J31/18</f>
        <v>64.44444444444444</v>
      </c>
      <c r="K38" s="64">
        <f>K31/K24</f>
        <v>30</v>
      </c>
      <c r="L38" s="64">
        <f>L31/L24</f>
        <v>66</v>
      </c>
      <c r="M38" s="64">
        <f>M31/M24</f>
        <v>26</v>
      </c>
      <c r="N38" s="64">
        <f>N31/N24</f>
        <v>20.666666666666668</v>
      </c>
      <c r="O38" s="64">
        <f>O31/O24</f>
        <v>16</v>
      </c>
      <c r="P38" s="64">
        <f>P31/18</f>
        <v>51.111111111111114</v>
      </c>
      <c r="Q38" s="64">
        <f>Q31/18</f>
        <v>31.11111111111111</v>
      </c>
    </row>
    <row r="39" s="19" customFormat="1" ht="23.25"/>
    <row r="40" spans="1:17" s="19" customFormat="1" ht="23.25">
      <c r="A40" s="21"/>
      <c r="B40" s="21"/>
      <c r="C40" s="21"/>
      <c r="D40" s="54"/>
      <c r="E40" s="21"/>
      <c r="F40" s="59"/>
      <c r="G40" s="21"/>
      <c r="H40" s="21"/>
      <c r="I40" s="21"/>
      <c r="J40" s="21"/>
      <c r="K40" s="57"/>
      <c r="L40" s="21"/>
      <c r="M40" s="21"/>
      <c r="N40" s="21"/>
      <c r="O40" s="21"/>
      <c r="P40" s="21"/>
      <c r="Q40" s="21"/>
    </row>
    <row r="41" s="19" customFormat="1" ht="23.25">
      <c r="K41" s="57"/>
    </row>
    <row r="42" spans="6:11" ht="12.75">
      <c r="F42" s="60"/>
      <c r="K42" s="58"/>
    </row>
    <row r="43" ht="12.75">
      <c r="F43" s="60"/>
    </row>
  </sheetData>
  <sheetProtection/>
  <mergeCells count="5">
    <mergeCell ref="U3:U32"/>
    <mergeCell ref="F11:R11"/>
    <mergeCell ref="F12:R12"/>
    <mergeCell ref="F13:S13"/>
    <mergeCell ref="F14:Q14"/>
  </mergeCells>
  <printOptions/>
  <pageMargins left="0.36" right="0.3" top="0.25" bottom="0.25" header="0.17" footer="0"/>
  <pageSetup horizontalDpi="600" verticalDpi="600" orientation="landscape" scale="3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AISD_Desktop Support-Baker/935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KATHLEEN HARRIS</cp:lastModifiedBy>
  <cp:lastPrinted>2010-01-12T19:08:06Z</cp:lastPrinted>
  <dcterms:created xsi:type="dcterms:W3CDTF">2004-10-30T23:45:44Z</dcterms:created>
  <dcterms:modified xsi:type="dcterms:W3CDTF">2010-01-13T02:34:40Z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